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560" yWindow="600" windowWidth="18720" windowHeight="15600" tabRatio="620"/>
  </bookViews>
  <sheets>
    <sheet name="ｼｯｸﾊｳｽ換気" sheetId="11" r:id="rId1"/>
  </sheets>
  <definedNames>
    <definedName name="_xlnm.Print_Area" localSheetId="0">ｼｯｸﾊｳｽ換気!$A$1:$Q$36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1" l="1"/>
  <c r="N32" i="11"/>
  <c r="N33" i="11"/>
  <c r="N34" i="11"/>
  <c r="L31" i="11"/>
  <c r="L32" i="11"/>
  <c r="L33" i="11"/>
  <c r="L34" i="11"/>
  <c r="L30" i="11"/>
  <c r="N30" i="11" s="1"/>
  <c r="M24" i="11"/>
  <c r="L24" i="11"/>
  <c r="G24" i="11"/>
  <c r="I24" i="11" s="1"/>
  <c r="G9" i="11"/>
  <c r="I9" i="11" s="1"/>
  <c r="L9" i="11"/>
  <c r="L10" i="11"/>
  <c r="L11" i="11"/>
  <c r="L12" i="11"/>
  <c r="L13" i="11"/>
  <c r="L14" i="11"/>
  <c r="L15" i="11"/>
  <c r="L16" i="11"/>
  <c r="L17" i="11"/>
  <c r="L18" i="11"/>
  <c r="M9" i="11"/>
  <c r="M10" i="11"/>
  <c r="M11" i="11"/>
  <c r="M12" i="11"/>
  <c r="M13" i="11"/>
  <c r="M14" i="11"/>
  <c r="M15" i="11"/>
  <c r="M16" i="11"/>
  <c r="M17" i="11"/>
  <c r="M18" i="11"/>
  <c r="G10" i="11"/>
  <c r="I10" i="11"/>
  <c r="G11" i="11"/>
  <c r="I11" i="11"/>
  <c r="G12" i="11"/>
  <c r="I12" i="11"/>
  <c r="G13" i="11"/>
  <c r="I13" i="11"/>
  <c r="G14" i="11"/>
  <c r="I14" i="11"/>
  <c r="G15" i="11"/>
  <c r="I15" i="11"/>
  <c r="G16" i="11"/>
  <c r="I16" i="11"/>
  <c r="G17" i="11"/>
  <c r="I17" i="11"/>
  <c r="G18" i="11"/>
  <c r="I18" i="11"/>
  <c r="G8" i="11"/>
  <c r="I8" i="11"/>
  <c r="L8" i="11"/>
  <c r="M8" i="11" s="1"/>
</calcChain>
</file>

<file path=xl/sharedStrings.xml><?xml version="1.0" encoding="utf-8"?>
<sst xmlns="http://schemas.openxmlformats.org/spreadsheetml/2006/main" count="73" uniqueCount="69">
  <si>
    <t>階</t>
    <rPh sb="0" eb="1">
      <t>カイ</t>
    </rPh>
    <phoneticPr fontId="1"/>
  </si>
  <si>
    <t>(居室毎の機械換気設備計算書）</t>
    <rPh sb="1" eb="3">
      <t>キョシツ</t>
    </rPh>
    <rPh sb="3" eb="4">
      <t>ゴト</t>
    </rPh>
    <rPh sb="5" eb="7">
      <t>キカイ</t>
    </rPh>
    <rPh sb="7" eb="9">
      <t>カンキ</t>
    </rPh>
    <rPh sb="9" eb="11">
      <t>セツビ</t>
    </rPh>
    <rPh sb="11" eb="14">
      <t>ケイサンショ</t>
    </rPh>
    <phoneticPr fontId="3"/>
  </si>
  <si>
    <t>階</t>
    <rPh sb="0" eb="1">
      <t>カイ</t>
    </rPh>
    <phoneticPr fontId="3"/>
  </si>
  <si>
    <t>　室　　　名</t>
    <rPh sb="1" eb="2">
      <t>シツ</t>
    </rPh>
    <rPh sb="5" eb="6">
      <t>メイ</t>
    </rPh>
    <phoneticPr fontId="3"/>
  </si>
  <si>
    <t>居　　　室</t>
    <rPh sb="0" eb="1">
      <t>キョ</t>
    </rPh>
    <rPh sb="4" eb="5">
      <t>ムロ</t>
    </rPh>
    <phoneticPr fontId="3"/>
  </si>
  <si>
    <t>床面積</t>
    <rPh sb="0" eb="3">
      <t>ユカメンセキ</t>
    </rPh>
    <phoneticPr fontId="3"/>
  </si>
  <si>
    <t>必要　　　換気     回数</t>
    <rPh sb="0" eb="2">
      <t>ヒツヨウ</t>
    </rPh>
    <rPh sb="5" eb="7">
      <t>カンキ</t>
    </rPh>
    <rPh sb="12" eb="14">
      <t>カイスウ</t>
    </rPh>
    <phoneticPr fontId="3"/>
  </si>
  <si>
    <t>換気回数</t>
    <rPh sb="0" eb="2">
      <t>カンキ</t>
    </rPh>
    <rPh sb="2" eb="4">
      <t>カイスウ</t>
    </rPh>
    <phoneticPr fontId="3"/>
  </si>
  <si>
    <t>判定</t>
    <rPh sb="0" eb="2">
      <t>ハンテイ</t>
    </rPh>
    <phoneticPr fontId="3"/>
  </si>
  <si>
    <t>給　　気</t>
    <rPh sb="0" eb="1">
      <t>キュウ</t>
    </rPh>
    <rPh sb="3" eb="4">
      <t>キ</t>
    </rPh>
    <phoneticPr fontId="3"/>
  </si>
  <si>
    <t>排　　気</t>
    <rPh sb="0" eb="1">
      <t>ハイ</t>
    </rPh>
    <rPh sb="3" eb="4">
      <t>キ</t>
    </rPh>
    <phoneticPr fontId="3"/>
  </si>
  <si>
    <t>24時間　　　　対応  機器</t>
    <rPh sb="2" eb="4">
      <t>ジカン</t>
    </rPh>
    <rPh sb="8" eb="10">
      <t>タイオウ</t>
    </rPh>
    <rPh sb="12" eb="14">
      <t>キキ</t>
    </rPh>
    <phoneticPr fontId="3"/>
  </si>
  <si>
    <t>（回/ｈ）</t>
    <rPh sb="1" eb="2">
      <t>カイ</t>
    </rPh>
    <phoneticPr fontId="3"/>
  </si>
  <si>
    <t>(例）</t>
    <rPh sb="1" eb="2">
      <t>レイ</t>
    </rPh>
    <phoneticPr fontId="3"/>
  </si>
  <si>
    <t>①</t>
    <phoneticPr fontId="3"/>
  </si>
  <si>
    <t>②</t>
    <phoneticPr fontId="3"/>
  </si>
  <si>
    <t>ｈ</t>
    <phoneticPr fontId="3"/>
  </si>
  <si>
    <t>ｎ</t>
    <phoneticPr fontId="3"/>
  </si>
  <si>
    <t>（㎡）</t>
    <phoneticPr fontId="3"/>
  </si>
  <si>
    <t>（ｍ）</t>
    <phoneticPr fontId="3"/>
  </si>
  <si>
    <t>火気使用による計算</t>
    <rPh sb="0" eb="2">
      <t>カキ</t>
    </rPh>
    <rPh sb="2" eb="4">
      <t>シヨウ</t>
    </rPh>
    <rPh sb="7" eb="9">
      <t>ケイサン</t>
    </rPh>
    <phoneticPr fontId="1"/>
  </si>
  <si>
    <t>室　　　名</t>
    <rPh sb="0" eb="1">
      <t>シツ</t>
    </rPh>
    <rPh sb="4" eb="5">
      <t>メイ</t>
    </rPh>
    <phoneticPr fontId="1"/>
  </si>
  <si>
    <t>器具名</t>
    <rPh sb="0" eb="2">
      <t>キグ</t>
    </rPh>
    <rPh sb="2" eb="3">
      <t>メイ</t>
    </rPh>
    <phoneticPr fontId="1"/>
  </si>
  <si>
    <t>台数</t>
    <rPh sb="0" eb="1">
      <t>ダイ</t>
    </rPh>
    <rPh sb="1" eb="2">
      <t>スウ</t>
    </rPh>
    <phoneticPr fontId="1"/>
  </si>
  <si>
    <t>判定</t>
    <rPh sb="0" eb="2">
      <t>ハンテイ</t>
    </rPh>
    <phoneticPr fontId="1"/>
  </si>
  <si>
    <t>（台）</t>
    <rPh sb="1" eb="2">
      <t>ダイ</t>
    </rPh>
    <phoneticPr fontId="1"/>
  </si>
  <si>
    <t>a</t>
    <phoneticPr fontId="1"/>
  </si>
  <si>
    <t>（例）</t>
    <rPh sb="1" eb="2">
      <t>レイ</t>
    </rPh>
    <phoneticPr fontId="1"/>
  </si>
  <si>
    <t>居室の平均天井高さ</t>
    <rPh sb="0" eb="2">
      <t>キョシツ</t>
    </rPh>
    <rPh sb="3" eb="5">
      <t>ヘイキン</t>
    </rPh>
    <rPh sb="5" eb="7">
      <t>テンジョウ</t>
    </rPh>
    <rPh sb="7" eb="8">
      <t>タカ</t>
    </rPh>
    <phoneticPr fontId="3"/>
  </si>
  <si>
    <t>必要換気量</t>
    <rPh sb="0" eb="2">
      <t>ヒツヨウ</t>
    </rPh>
    <rPh sb="2" eb="5">
      <t>カンキリョウ</t>
    </rPh>
    <phoneticPr fontId="3"/>
  </si>
  <si>
    <t>計画換気量</t>
    <rPh sb="0" eb="2">
      <t>ケイカク</t>
    </rPh>
    <rPh sb="2" eb="5">
      <t>カンキリョウ</t>
    </rPh>
    <phoneticPr fontId="3"/>
  </si>
  <si>
    <t>②≧①</t>
    <phoneticPr fontId="3"/>
  </si>
  <si>
    <t>第3種</t>
  </si>
  <si>
    <t>○</t>
  </si>
  <si>
    <t>1F全体</t>
    <rPh sb="2" eb="4">
      <t>ゼンタイ</t>
    </rPh>
    <phoneticPr fontId="3"/>
  </si>
  <si>
    <t>換気器具</t>
    <rPh sb="0" eb="2">
      <t>カンキ</t>
    </rPh>
    <rPh sb="2" eb="4">
      <t>キグ</t>
    </rPh>
    <phoneticPr fontId="3"/>
  </si>
  <si>
    <t>(使用建築材料について）</t>
    <rPh sb="1" eb="3">
      <t>シヨウ</t>
    </rPh>
    <rPh sb="3" eb="5">
      <t>ケンチク</t>
    </rPh>
    <rPh sb="5" eb="7">
      <t>ザイリョウ</t>
    </rPh>
    <phoneticPr fontId="3"/>
  </si>
  <si>
    <t>(火気使用室換気計算）</t>
    <rPh sb="1" eb="3">
      <t>カキ</t>
    </rPh>
    <rPh sb="3" eb="5">
      <t>シヨウ</t>
    </rPh>
    <rPh sb="5" eb="6">
      <t>シツ</t>
    </rPh>
    <rPh sb="6" eb="8">
      <t>カンキ</t>
    </rPh>
    <rPh sb="8" eb="10">
      <t>ケイサン</t>
    </rPh>
    <phoneticPr fontId="1"/>
  </si>
  <si>
    <t>器具品番</t>
    <rPh sb="0" eb="2">
      <t>キグ</t>
    </rPh>
    <rPh sb="2" eb="4">
      <t>ヒンバン</t>
    </rPh>
    <phoneticPr fontId="1"/>
  </si>
  <si>
    <t>キッチン</t>
    <phoneticPr fontId="1"/>
  </si>
  <si>
    <t>ガスコンロ</t>
    <phoneticPr fontId="1"/>
  </si>
  <si>
    <t>換気器具</t>
    <rPh sb="0" eb="2">
      <t>カンキ</t>
    </rPh>
    <rPh sb="2" eb="4">
      <t>キグ</t>
    </rPh>
    <phoneticPr fontId="1"/>
  </si>
  <si>
    <r>
      <t>定数</t>
    </r>
    <r>
      <rPr>
        <sz val="11"/>
        <rFont val="ＭＳ Ｐゴシック"/>
        <family val="3"/>
        <charset val="128"/>
      </rPr>
      <t xml:space="preserve">
</t>
    </r>
    <rPh sb="0" eb="2">
      <t>テイスウ</t>
    </rPh>
    <phoneticPr fontId="1"/>
  </si>
  <si>
    <t>換気種別</t>
    <rPh sb="0" eb="2">
      <t>カンキ</t>
    </rPh>
    <rPh sb="2" eb="4">
      <t>シュベツ</t>
    </rPh>
    <phoneticPr fontId="3"/>
  </si>
  <si>
    <t>計画風量</t>
    <rPh sb="0" eb="2">
      <t>ケイカク</t>
    </rPh>
    <rPh sb="2" eb="4">
      <t>フウリョウ</t>
    </rPh>
    <phoneticPr fontId="1"/>
  </si>
  <si>
    <t>必要換気量</t>
    <rPh sb="0" eb="2">
      <t>ヒツヨウ</t>
    </rPh>
    <rPh sb="2" eb="5">
      <t>カンキリョウ</t>
    </rPh>
    <phoneticPr fontId="1"/>
  </si>
  <si>
    <t>発熱量</t>
    <rPh sb="0" eb="2">
      <t>ハツネツ</t>
    </rPh>
    <rPh sb="2" eb="3">
      <t>リョウ</t>
    </rPh>
    <phoneticPr fontId="1"/>
  </si>
  <si>
    <t>理論廃ガス量</t>
    <rPh sb="0" eb="2">
      <t>リロン</t>
    </rPh>
    <rPh sb="2" eb="3">
      <t>ハイ</t>
    </rPh>
    <rPh sb="5" eb="6">
      <t>リョウ</t>
    </rPh>
    <phoneticPr fontId="1"/>
  </si>
  <si>
    <t>Ｋ（㎥/ｋＷｈ）</t>
    <phoneticPr fontId="1"/>
  </si>
  <si>
    <t>Q（ｋＷ）</t>
    <phoneticPr fontId="1"/>
  </si>
  <si>
    <r>
      <t>V（㎥</t>
    </r>
    <r>
      <rPr>
        <sz val="11"/>
        <rFont val="ＭＳ Ｐゴシック"/>
        <family val="3"/>
        <charset val="128"/>
      </rPr>
      <t>/ｈ）</t>
    </r>
    <phoneticPr fontId="1"/>
  </si>
  <si>
    <r>
      <t>（㎥</t>
    </r>
    <r>
      <rPr>
        <sz val="11"/>
        <rFont val="ＭＳ Ｐゴシック"/>
        <family val="3"/>
        <charset val="128"/>
      </rPr>
      <t>/ｈ）</t>
    </r>
    <phoneticPr fontId="1"/>
  </si>
  <si>
    <t>②</t>
    <phoneticPr fontId="1"/>
  </si>
  <si>
    <t>①</t>
    <phoneticPr fontId="1"/>
  </si>
  <si>
    <t>クロルピリホスの添加、又は添加した建築材料の使用はありません。</t>
    <phoneticPr fontId="1"/>
  </si>
  <si>
    <t>石綿、吹付石綿、吹付ロックウール(含有率0.1％超え)の使用はありません。</t>
    <phoneticPr fontId="1"/>
  </si>
  <si>
    <t>FY-17C</t>
    <phoneticPr fontId="3"/>
  </si>
  <si>
    <t>ＭＦ-1015</t>
    <phoneticPr fontId="1"/>
  </si>
  <si>
    <t>A</t>
    <phoneticPr fontId="3"/>
  </si>
  <si>
    <t>Aｈ</t>
    <phoneticPr fontId="3"/>
  </si>
  <si>
    <t>Vr = ｎＡｈ</t>
    <phoneticPr fontId="3"/>
  </si>
  <si>
    <t>(㎥)</t>
    <phoneticPr fontId="3"/>
  </si>
  <si>
    <t>（㎥/ｈ）</t>
    <phoneticPr fontId="3"/>
  </si>
  <si>
    <t>令第20条の8に基づく換気量（シックハウス換気）</t>
    <rPh sb="0" eb="1">
      <t>レイ</t>
    </rPh>
    <rPh sb="1" eb="2">
      <t>ダイ</t>
    </rPh>
    <rPh sb="4" eb="5">
      <t>ジョウ</t>
    </rPh>
    <rPh sb="8" eb="9">
      <t>モト</t>
    </rPh>
    <rPh sb="11" eb="13">
      <t>カンキ</t>
    </rPh>
    <rPh sb="13" eb="14">
      <t>リョウ</t>
    </rPh>
    <rPh sb="21" eb="23">
      <t>カンキ</t>
    </rPh>
    <phoneticPr fontId="3"/>
  </si>
  <si>
    <t>居室容積</t>
    <rPh sb="0" eb="1">
      <t>キョ</t>
    </rPh>
    <rPh sb="1" eb="2">
      <t>シツ</t>
    </rPh>
    <rPh sb="2" eb="4">
      <t>ヨウセキ</t>
    </rPh>
    <phoneticPr fontId="3"/>
  </si>
  <si>
    <t>内装仕上げ部分等の種別は、規制対象外（F☆☆☆☆等）以外の使用はありません。</t>
    <rPh sb="13" eb="15">
      <t>キセイ</t>
    </rPh>
    <rPh sb="15" eb="17">
      <t>タイショウ</t>
    </rPh>
    <rPh sb="17" eb="18">
      <t>ガイ</t>
    </rPh>
    <rPh sb="24" eb="25">
      <t>トウ</t>
    </rPh>
    <phoneticPr fontId="1"/>
  </si>
  <si>
    <t>建物名称</t>
    <phoneticPr fontId="1"/>
  </si>
  <si>
    <t>設計者名　　　　</t>
    <phoneticPr fontId="1"/>
  </si>
  <si>
    <t>TK-0320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</si>
</sst>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[Red]\(0.00\)"/>
    <numFmt numFmtId="178" formatCode="#,##0.00_ "/>
    <numFmt numFmtId="179" formatCode="#,##0.00_);[Red]\(#,##0.00\)"/>
    <numFmt numFmtId="180" formatCode="#,##0_ "/>
    <numFmt numFmtId="181" formatCode="0.0_);[Red]\(0.0\)"/>
  </numFmts>
  <fonts count="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81" fontId="5" fillId="3" borderId="11" xfId="0" applyNumberFormat="1" applyFont="1" applyFill="1" applyBorder="1" applyAlignment="1">
      <alignment horizontal="center" vertical="center"/>
    </xf>
    <xf numFmtId="176" fontId="5" fillId="4" borderId="14" xfId="0" applyNumberFormat="1" applyFont="1" applyFill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7" fontId="5" fillId="3" borderId="16" xfId="0" applyNumberFormat="1" applyFont="1" applyFill="1" applyBorder="1" applyAlignment="1">
      <alignment horizontal="center" vertical="center"/>
    </xf>
    <xf numFmtId="181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81" fontId="5" fillId="3" borderId="1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81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79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B536889B-4F6E-4033-A6A7-217114E9E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300A4D92-DE59-4DC5-B3DE-A2856D94F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22</xdr:row>
          <xdr:rowOff>9525</xdr:rowOff>
        </xdr:from>
        <xdr:to>
          <xdr:col>2</xdr:col>
          <xdr:colOff>19050</xdr:colOff>
          <xdr:row>23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F990D9DD-C076-488A-A2E7-6B6CE55B1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"/>
  <sheetViews>
    <sheetView showZeros="0" tabSelected="1" view="pageBreakPreview" zoomScaleNormal="100" zoomScaleSheetLayoutView="100" workbookViewId="0">
      <selection activeCell="N1" sqref="N1:P1"/>
    </sheetView>
  </sheetViews>
  <sheetFormatPr defaultRowHeight="11.25"/>
  <cols>
    <col min="1" max="1" width="4.85546875" style="1" bestFit="1" customWidth="1"/>
    <col min="2" max="2" width="4.140625" style="1" customWidth="1"/>
    <col min="3" max="3" width="17.85546875" style="1" customWidth="1"/>
    <col min="4" max="4" width="4.140625" style="1" customWidth="1"/>
    <col min="5" max="5" width="11" style="2" customWidth="1"/>
    <col min="6" max="6" width="13.140625" style="1" customWidth="1"/>
    <col min="7" max="7" width="11" style="1" customWidth="1"/>
    <col min="8" max="8" width="7.5703125" style="1" customWidth="1"/>
    <col min="9" max="9" width="13.28515625" style="3" customWidth="1"/>
    <col min="10" max="10" width="15.42578125" style="4" customWidth="1"/>
    <col min="11" max="11" width="12" style="1" customWidth="1"/>
    <col min="12" max="12" width="11.7109375" style="1" customWidth="1"/>
    <col min="13" max="13" width="12" style="1" customWidth="1"/>
    <col min="14" max="15" width="22.42578125" style="1" customWidth="1"/>
    <col min="16" max="16" width="7.5703125" style="1" customWidth="1"/>
    <col min="17" max="17" width="4.5703125" style="1" customWidth="1"/>
    <col min="18" max="16384" width="9.140625" style="1"/>
  </cols>
  <sheetData>
    <row r="1" spans="1:16" ht="20.100000000000001" customHeight="1">
      <c r="A1" s="7"/>
      <c r="B1" s="7"/>
      <c r="C1" s="7"/>
      <c r="D1" s="7"/>
      <c r="E1" s="8"/>
      <c r="F1" s="7"/>
      <c r="G1" s="7"/>
      <c r="H1" s="7"/>
      <c r="I1" s="9"/>
      <c r="J1" s="11"/>
      <c r="K1" s="11"/>
      <c r="L1" s="11"/>
      <c r="M1" s="10" t="s">
        <v>66</v>
      </c>
      <c r="N1" s="117"/>
      <c r="O1" s="117"/>
      <c r="P1" s="117"/>
    </row>
    <row r="2" spans="1:16" ht="20.100000000000001" customHeight="1">
      <c r="A2" s="7"/>
      <c r="B2" s="99" t="s">
        <v>1</v>
      </c>
      <c r="C2" s="99"/>
      <c r="D2" s="99"/>
      <c r="E2" s="99"/>
      <c r="F2" s="7"/>
      <c r="G2" s="7"/>
      <c r="H2" s="7"/>
      <c r="I2" s="9"/>
      <c r="J2" s="12"/>
      <c r="K2" s="7"/>
      <c r="L2" s="7"/>
      <c r="M2" s="7"/>
      <c r="N2" s="13"/>
      <c r="O2" s="7"/>
      <c r="P2" s="86"/>
    </row>
    <row r="3" spans="1:16" ht="21" customHeight="1">
      <c r="A3" s="7"/>
      <c r="B3" s="118" t="s">
        <v>2</v>
      </c>
      <c r="C3" s="118" t="s">
        <v>3</v>
      </c>
      <c r="D3" s="121" t="s">
        <v>4</v>
      </c>
      <c r="E3" s="96" t="s">
        <v>63</v>
      </c>
      <c r="F3" s="97"/>
      <c r="G3" s="97"/>
      <c r="H3" s="97"/>
      <c r="I3" s="98"/>
      <c r="J3" s="14"/>
      <c r="K3" s="5"/>
      <c r="L3" s="14"/>
      <c r="M3" s="5"/>
      <c r="N3" s="96" t="s">
        <v>35</v>
      </c>
      <c r="O3" s="98"/>
      <c r="P3" s="121" t="s">
        <v>11</v>
      </c>
    </row>
    <row r="4" spans="1:16" ht="39.950000000000003" customHeight="1">
      <c r="A4" s="7"/>
      <c r="B4" s="119"/>
      <c r="C4" s="119"/>
      <c r="D4" s="122"/>
      <c r="E4" s="18" t="s">
        <v>5</v>
      </c>
      <c r="F4" s="17" t="s">
        <v>28</v>
      </c>
      <c r="G4" s="19" t="s">
        <v>64</v>
      </c>
      <c r="H4" s="17" t="s">
        <v>6</v>
      </c>
      <c r="I4" s="5" t="s">
        <v>29</v>
      </c>
      <c r="J4" s="19" t="s">
        <v>30</v>
      </c>
      <c r="K4" s="17" t="s">
        <v>43</v>
      </c>
      <c r="L4" s="19" t="s">
        <v>7</v>
      </c>
      <c r="M4" s="17" t="s">
        <v>8</v>
      </c>
      <c r="N4" s="121" t="s">
        <v>9</v>
      </c>
      <c r="O4" s="118" t="s">
        <v>10</v>
      </c>
      <c r="P4" s="122"/>
    </row>
    <row r="5" spans="1:16" ht="21" customHeight="1">
      <c r="A5" s="7"/>
      <c r="B5" s="119"/>
      <c r="C5" s="119"/>
      <c r="D5" s="122"/>
      <c r="E5" s="18"/>
      <c r="F5" s="15"/>
      <c r="G5" s="20"/>
      <c r="H5" s="15"/>
      <c r="I5" s="15" t="s">
        <v>14</v>
      </c>
      <c r="J5" s="20" t="s">
        <v>15</v>
      </c>
      <c r="K5" s="15"/>
      <c r="L5" s="20"/>
      <c r="M5" s="15" t="s">
        <v>31</v>
      </c>
      <c r="N5" s="122"/>
      <c r="O5" s="119"/>
      <c r="P5" s="122"/>
    </row>
    <row r="6" spans="1:16" ht="21" customHeight="1">
      <c r="A6" s="7"/>
      <c r="B6" s="119"/>
      <c r="C6" s="119"/>
      <c r="D6" s="122"/>
      <c r="E6" s="18" t="s">
        <v>58</v>
      </c>
      <c r="F6" s="15" t="s">
        <v>16</v>
      </c>
      <c r="G6" s="20" t="s">
        <v>59</v>
      </c>
      <c r="H6" s="15" t="s">
        <v>17</v>
      </c>
      <c r="I6" s="15" t="s">
        <v>60</v>
      </c>
      <c r="J6" s="20"/>
      <c r="K6" s="15"/>
      <c r="L6" s="20"/>
      <c r="M6" s="15"/>
      <c r="N6" s="122"/>
      <c r="O6" s="119"/>
      <c r="P6" s="122"/>
    </row>
    <row r="7" spans="1:16" ht="21" customHeight="1" thickBot="1">
      <c r="A7" s="7"/>
      <c r="B7" s="120"/>
      <c r="C7" s="120"/>
      <c r="D7" s="123"/>
      <c r="E7" s="23" t="s">
        <v>18</v>
      </c>
      <c r="F7" s="21" t="s">
        <v>19</v>
      </c>
      <c r="G7" s="24" t="s">
        <v>61</v>
      </c>
      <c r="H7" s="21" t="s">
        <v>12</v>
      </c>
      <c r="I7" s="21" t="s">
        <v>62</v>
      </c>
      <c r="J7" s="24" t="s">
        <v>62</v>
      </c>
      <c r="K7" s="21"/>
      <c r="L7" s="22" t="s">
        <v>12</v>
      </c>
      <c r="M7" s="25"/>
      <c r="N7" s="123"/>
      <c r="O7" s="120"/>
      <c r="P7" s="123"/>
    </row>
    <row r="8" spans="1:16" ht="23.1" customHeight="1" thickTop="1">
      <c r="A8" s="7" t="s">
        <v>13</v>
      </c>
      <c r="B8" s="26">
        <v>1</v>
      </c>
      <c r="C8" s="27" t="s">
        <v>34</v>
      </c>
      <c r="D8" s="26" t="s">
        <v>33</v>
      </c>
      <c r="E8" s="28">
        <v>73</v>
      </c>
      <c r="F8" s="26">
        <v>2.5</v>
      </c>
      <c r="G8" s="29">
        <f>E8*F8</f>
        <v>182.5</v>
      </c>
      <c r="H8" s="26">
        <v>0.5</v>
      </c>
      <c r="I8" s="30">
        <f>G8*H8</f>
        <v>91.25</v>
      </c>
      <c r="J8" s="31">
        <v>116.57</v>
      </c>
      <c r="K8" s="32" t="s">
        <v>32</v>
      </c>
      <c r="L8" s="33">
        <f>IF(ISBLANK(J8),"",J8/G8)</f>
        <v>0.63873972602739726</v>
      </c>
      <c r="M8" s="34" t="str">
        <f>IF(ISBLANK(J8),"",IF(L8&gt;=H8,"OK","OUT"))</f>
        <v>OK</v>
      </c>
      <c r="N8" s="35"/>
      <c r="O8" s="26" t="s">
        <v>56</v>
      </c>
      <c r="P8" s="36" t="s">
        <v>33</v>
      </c>
    </row>
    <row r="9" spans="1:16" ht="23.1" customHeight="1">
      <c r="A9" s="7"/>
      <c r="B9" s="37"/>
      <c r="C9" s="37"/>
      <c r="D9" s="26"/>
      <c r="E9" s="38"/>
      <c r="F9" s="39"/>
      <c r="G9" s="29">
        <f t="shared" ref="G9:G18" si="0">E9*F9</f>
        <v>0</v>
      </c>
      <c r="H9" s="39"/>
      <c r="I9" s="30">
        <f t="shared" ref="I9:I18" si="1">G9*H9</f>
        <v>0</v>
      </c>
      <c r="J9" s="40"/>
      <c r="K9" s="32"/>
      <c r="L9" s="33" t="str">
        <f t="shared" ref="L9:L18" si="2">IF(ISBLANK(J9),"",J9/G9)</f>
        <v/>
      </c>
      <c r="M9" s="34" t="str">
        <f t="shared" ref="M9:M18" si="3">IF(ISBLANK(J9),"",IF(L9&gt;=H9,"OK","OUT"))</f>
        <v/>
      </c>
      <c r="N9" s="41"/>
      <c r="O9" s="39"/>
      <c r="P9" s="36"/>
    </row>
    <row r="10" spans="1:16" ht="23.1" customHeight="1">
      <c r="A10" s="7"/>
      <c r="B10" s="37"/>
      <c r="C10" s="37"/>
      <c r="D10" s="26"/>
      <c r="E10" s="38"/>
      <c r="F10" s="39"/>
      <c r="G10" s="29">
        <f t="shared" si="0"/>
        <v>0</v>
      </c>
      <c r="H10" s="39"/>
      <c r="I10" s="30">
        <f t="shared" si="1"/>
        <v>0</v>
      </c>
      <c r="J10" s="40"/>
      <c r="K10" s="32"/>
      <c r="L10" s="33" t="str">
        <f t="shared" si="2"/>
        <v/>
      </c>
      <c r="M10" s="34" t="str">
        <f t="shared" si="3"/>
        <v/>
      </c>
      <c r="N10" s="41"/>
      <c r="O10" s="39"/>
      <c r="P10" s="36"/>
    </row>
    <row r="11" spans="1:16" ht="23.1" customHeight="1">
      <c r="A11" s="7"/>
      <c r="B11" s="37"/>
      <c r="C11" s="37"/>
      <c r="D11" s="26"/>
      <c r="E11" s="38"/>
      <c r="F11" s="39"/>
      <c r="G11" s="29">
        <f t="shared" si="0"/>
        <v>0</v>
      </c>
      <c r="H11" s="39"/>
      <c r="I11" s="30">
        <f t="shared" si="1"/>
        <v>0</v>
      </c>
      <c r="J11" s="40"/>
      <c r="K11" s="32"/>
      <c r="L11" s="33" t="str">
        <f t="shared" si="2"/>
        <v/>
      </c>
      <c r="M11" s="34" t="str">
        <f t="shared" si="3"/>
        <v/>
      </c>
      <c r="N11" s="41"/>
      <c r="O11" s="39"/>
      <c r="P11" s="36"/>
    </row>
    <row r="12" spans="1:16" ht="23.1" customHeight="1">
      <c r="A12" s="7"/>
      <c r="B12" s="37"/>
      <c r="C12" s="37"/>
      <c r="D12" s="26"/>
      <c r="E12" s="38"/>
      <c r="F12" s="39"/>
      <c r="G12" s="29">
        <f t="shared" si="0"/>
        <v>0</v>
      </c>
      <c r="H12" s="39"/>
      <c r="I12" s="30">
        <f t="shared" si="1"/>
        <v>0</v>
      </c>
      <c r="J12" s="40"/>
      <c r="K12" s="32"/>
      <c r="L12" s="33" t="str">
        <f t="shared" si="2"/>
        <v/>
      </c>
      <c r="M12" s="34" t="str">
        <f t="shared" si="3"/>
        <v/>
      </c>
      <c r="N12" s="41"/>
      <c r="O12" s="39"/>
      <c r="P12" s="36"/>
    </row>
    <row r="13" spans="1:16" ht="23.1" customHeight="1">
      <c r="A13" s="7"/>
      <c r="B13" s="37"/>
      <c r="C13" s="37"/>
      <c r="D13" s="26"/>
      <c r="E13" s="38"/>
      <c r="F13" s="39"/>
      <c r="G13" s="29">
        <f t="shared" si="0"/>
        <v>0</v>
      </c>
      <c r="H13" s="39"/>
      <c r="I13" s="30">
        <f t="shared" si="1"/>
        <v>0</v>
      </c>
      <c r="J13" s="40"/>
      <c r="K13" s="32"/>
      <c r="L13" s="33" t="str">
        <f t="shared" si="2"/>
        <v/>
      </c>
      <c r="M13" s="34" t="str">
        <f t="shared" si="3"/>
        <v/>
      </c>
      <c r="N13" s="41"/>
      <c r="O13" s="39"/>
      <c r="P13" s="36"/>
    </row>
    <row r="14" spans="1:16" ht="23.1" customHeight="1">
      <c r="A14" s="7"/>
      <c r="B14" s="37"/>
      <c r="C14" s="37"/>
      <c r="D14" s="26"/>
      <c r="E14" s="38"/>
      <c r="F14" s="39"/>
      <c r="G14" s="29">
        <f t="shared" si="0"/>
        <v>0</v>
      </c>
      <c r="H14" s="39"/>
      <c r="I14" s="30">
        <f t="shared" si="1"/>
        <v>0</v>
      </c>
      <c r="J14" s="40"/>
      <c r="K14" s="32"/>
      <c r="L14" s="33" t="str">
        <f t="shared" si="2"/>
        <v/>
      </c>
      <c r="M14" s="34" t="str">
        <f t="shared" si="3"/>
        <v/>
      </c>
      <c r="N14" s="41"/>
      <c r="O14" s="39"/>
      <c r="P14" s="36"/>
    </row>
    <row r="15" spans="1:16" ht="23.1" customHeight="1">
      <c r="A15" s="7"/>
      <c r="B15" s="37"/>
      <c r="C15" s="37"/>
      <c r="D15" s="26"/>
      <c r="E15" s="38"/>
      <c r="F15" s="39"/>
      <c r="G15" s="29">
        <f t="shared" si="0"/>
        <v>0</v>
      </c>
      <c r="H15" s="39"/>
      <c r="I15" s="30">
        <f t="shared" si="1"/>
        <v>0</v>
      </c>
      <c r="J15" s="40"/>
      <c r="K15" s="32"/>
      <c r="L15" s="33" t="str">
        <f t="shared" si="2"/>
        <v/>
      </c>
      <c r="M15" s="34" t="str">
        <f t="shared" si="3"/>
        <v/>
      </c>
      <c r="N15" s="41"/>
      <c r="O15" s="39"/>
      <c r="P15" s="36"/>
    </row>
    <row r="16" spans="1:16" ht="23.1" customHeight="1">
      <c r="A16" s="7"/>
      <c r="B16" s="37"/>
      <c r="C16" s="37"/>
      <c r="D16" s="26"/>
      <c r="E16" s="38"/>
      <c r="F16" s="39"/>
      <c r="G16" s="29">
        <f t="shared" si="0"/>
        <v>0</v>
      </c>
      <c r="H16" s="39"/>
      <c r="I16" s="30">
        <f t="shared" si="1"/>
        <v>0</v>
      </c>
      <c r="J16" s="40"/>
      <c r="K16" s="32"/>
      <c r="L16" s="33" t="str">
        <f t="shared" si="2"/>
        <v/>
      </c>
      <c r="M16" s="34" t="str">
        <f t="shared" si="3"/>
        <v/>
      </c>
      <c r="N16" s="41"/>
      <c r="O16" s="39"/>
      <c r="P16" s="36"/>
    </row>
    <row r="17" spans="1:16" ht="23.1" customHeight="1">
      <c r="A17" s="7"/>
      <c r="B17" s="37"/>
      <c r="C17" s="37"/>
      <c r="D17" s="26"/>
      <c r="E17" s="38"/>
      <c r="F17" s="39"/>
      <c r="G17" s="29">
        <f t="shared" si="0"/>
        <v>0</v>
      </c>
      <c r="H17" s="39"/>
      <c r="I17" s="30">
        <f t="shared" si="1"/>
        <v>0</v>
      </c>
      <c r="J17" s="40"/>
      <c r="K17" s="32"/>
      <c r="L17" s="33" t="str">
        <f t="shared" si="2"/>
        <v/>
      </c>
      <c r="M17" s="34" t="str">
        <f t="shared" si="3"/>
        <v/>
      </c>
      <c r="N17" s="41"/>
      <c r="O17" s="39"/>
      <c r="P17" s="36"/>
    </row>
    <row r="18" spans="1:16" ht="23.1" customHeight="1">
      <c r="A18" s="7"/>
      <c r="B18" s="37"/>
      <c r="C18" s="37"/>
      <c r="D18" s="26"/>
      <c r="E18" s="38"/>
      <c r="F18" s="39"/>
      <c r="G18" s="29">
        <f t="shared" si="0"/>
        <v>0</v>
      </c>
      <c r="H18" s="39"/>
      <c r="I18" s="30">
        <f t="shared" si="1"/>
        <v>0</v>
      </c>
      <c r="J18" s="40"/>
      <c r="K18" s="32"/>
      <c r="L18" s="33" t="str">
        <f t="shared" si="2"/>
        <v/>
      </c>
      <c r="M18" s="34" t="str">
        <f t="shared" si="3"/>
        <v/>
      </c>
      <c r="N18" s="41"/>
      <c r="O18" s="39"/>
      <c r="P18" s="36"/>
    </row>
    <row r="19" spans="1:16" ht="20.100000000000001" customHeight="1">
      <c r="A19" s="7"/>
      <c r="B19" s="51"/>
      <c r="C19" s="51"/>
      <c r="D19" s="20"/>
      <c r="E19" s="52"/>
      <c r="F19" s="53"/>
      <c r="G19" s="50"/>
      <c r="H19" s="53"/>
      <c r="I19" s="46"/>
      <c r="J19" s="52"/>
      <c r="K19" s="54"/>
      <c r="L19" s="55"/>
      <c r="M19" s="14"/>
      <c r="N19" s="53"/>
      <c r="O19" s="53"/>
      <c r="P19" s="14"/>
    </row>
    <row r="20" spans="1:16" s="6" customFormat="1" ht="20.100000000000001" customHeight="1">
      <c r="B20" s="100" t="s">
        <v>36</v>
      </c>
      <c r="C20" s="100"/>
      <c r="D20" s="100"/>
      <c r="E20" s="100"/>
      <c r="F20" s="47"/>
      <c r="G20" s="48"/>
      <c r="H20" s="47"/>
      <c r="I20" s="49"/>
      <c r="J20" s="48"/>
      <c r="K20" s="47"/>
      <c r="L20" s="49"/>
      <c r="M20" s="45"/>
      <c r="N20" s="47"/>
      <c r="O20" s="47"/>
      <c r="P20" s="45"/>
    </row>
    <row r="21" spans="1:16" s="6" customFormat="1" ht="20.100000000000001" customHeight="1">
      <c r="A21" s="43"/>
      <c r="B21" s="44"/>
      <c r="C21" s="79" t="s">
        <v>65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5"/>
    </row>
    <row r="22" spans="1:16" s="6" customFormat="1" ht="20.100000000000001" customHeight="1">
      <c r="A22" s="42"/>
      <c r="B22" s="44"/>
      <c r="C22" s="79" t="s">
        <v>54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45"/>
    </row>
    <row r="23" spans="1:16" s="6" customFormat="1" ht="20.100000000000001" customHeight="1">
      <c r="A23" s="42"/>
      <c r="B23" s="44"/>
      <c r="C23" s="79" t="s">
        <v>55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45"/>
    </row>
    <row r="24" spans="1:16" ht="18" customHeight="1">
      <c r="A24" s="7"/>
      <c r="B24" s="56"/>
      <c r="C24" s="56"/>
      <c r="D24" s="20"/>
      <c r="E24" s="50"/>
      <c r="F24" s="54"/>
      <c r="G24" s="50">
        <f>E24*F24</f>
        <v>0</v>
      </c>
      <c r="H24" s="54"/>
      <c r="I24" s="46">
        <f>G24*H24</f>
        <v>0</v>
      </c>
      <c r="J24" s="50"/>
      <c r="K24" s="54"/>
      <c r="L24" s="46" t="str">
        <f>IF(ISBLANK(J24),"",J24/G24)</f>
        <v/>
      </c>
      <c r="M24" s="20" t="str">
        <f>IF(ISBLANK(J24),"",IF(L24&gt;=H24,"OK","OUT"))</f>
        <v/>
      </c>
      <c r="N24" s="54"/>
      <c r="O24" s="54"/>
      <c r="P24" s="20"/>
    </row>
    <row r="25" spans="1:16" ht="18" customHeight="1">
      <c r="A25" s="7"/>
      <c r="B25" s="100" t="s">
        <v>37</v>
      </c>
      <c r="C25" s="100"/>
      <c r="D25" s="100"/>
      <c r="E25" s="100"/>
      <c r="F25" s="54"/>
      <c r="G25" s="50"/>
      <c r="H25" s="54"/>
      <c r="I25" s="46"/>
      <c r="J25" s="50"/>
      <c r="K25" s="54"/>
      <c r="L25" s="46"/>
      <c r="M25" s="20"/>
      <c r="N25" s="54"/>
      <c r="O25" s="54"/>
      <c r="P25" s="20"/>
    </row>
    <row r="26" spans="1:16" ht="21" customHeight="1">
      <c r="A26" s="7"/>
      <c r="B26" s="101" t="s">
        <v>0</v>
      </c>
      <c r="C26" s="101" t="s">
        <v>21</v>
      </c>
      <c r="D26" s="104" t="s">
        <v>22</v>
      </c>
      <c r="E26" s="105"/>
      <c r="F26" s="104" t="s">
        <v>38</v>
      </c>
      <c r="G26" s="105"/>
      <c r="H26" s="57"/>
      <c r="I26" s="93" t="s">
        <v>20</v>
      </c>
      <c r="J26" s="94"/>
      <c r="K26" s="94"/>
      <c r="L26" s="95"/>
      <c r="M26" s="58"/>
      <c r="N26" s="91" t="s">
        <v>24</v>
      </c>
      <c r="O26" s="101" t="s">
        <v>41</v>
      </c>
      <c r="P26" s="56"/>
    </row>
    <row r="27" spans="1:16" ht="21" customHeight="1">
      <c r="A27" s="7"/>
      <c r="B27" s="102"/>
      <c r="C27" s="102"/>
      <c r="D27" s="106"/>
      <c r="E27" s="107"/>
      <c r="F27" s="106"/>
      <c r="G27" s="107"/>
      <c r="H27" s="59" t="s">
        <v>23</v>
      </c>
      <c r="I27" s="68" t="s">
        <v>42</v>
      </c>
      <c r="J27" s="12" t="s">
        <v>47</v>
      </c>
      <c r="K27" s="60" t="s">
        <v>46</v>
      </c>
      <c r="L27" s="67" t="s">
        <v>45</v>
      </c>
      <c r="M27" s="61" t="s">
        <v>44</v>
      </c>
      <c r="N27" s="92"/>
      <c r="O27" s="102"/>
      <c r="P27" s="56"/>
    </row>
    <row r="28" spans="1:16" ht="21" customHeight="1">
      <c r="A28" s="7"/>
      <c r="B28" s="102"/>
      <c r="C28" s="102"/>
      <c r="D28" s="106"/>
      <c r="E28" s="107"/>
      <c r="F28" s="106"/>
      <c r="G28" s="107"/>
      <c r="H28" s="15"/>
      <c r="I28" s="15"/>
      <c r="J28" s="20"/>
      <c r="K28" s="15"/>
      <c r="L28" s="20" t="s">
        <v>53</v>
      </c>
      <c r="M28" s="69" t="s">
        <v>52</v>
      </c>
      <c r="N28" s="15" t="s">
        <v>31</v>
      </c>
      <c r="O28" s="102"/>
      <c r="P28" s="16"/>
    </row>
    <row r="29" spans="1:16" ht="21" customHeight="1" thickBot="1">
      <c r="A29" s="7"/>
      <c r="B29" s="103"/>
      <c r="C29" s="103"/>
      <c r="D29" s="108"/>
      <c r="E29" s="109"/>
      <c r="F29" s="108"/>
      <c r="G29" s="109"/>
      <c r="H29" s="62" t="s">
        <v>25</v>
      </c>
      <c r="I29" s="63" t="s">
        <v>26</v>
      </c>
      <c r="J29" s="7" t="s">
        <v>48</v>
      </c>
      <c r="K29" s="63" t="s">
        <v>49</v>
      </c>
      <c r="L29" s="64" t="s">
        <v>50</v>
      </c>
      <c r="M29" s="65" t="s">
        <v>51</v>
      </c>
      <c r="N29" s="78"/>
      <c r="O29" s="103"/>
      <c r="P29" s="56"/>
    </row>
    <row r="30" spans="1:16" ht="23.1" customHeight="1" thickTop="1">
      <c r="A30" s="7" t="s">
        <v>27</v>
      </c>
      <c r="B30" s="70">
        <v>1</v>
      </c>
      <c r="C30" s="70" t="s">
        <v>39</v>
      </c>
      <c r="D30" s="110" t="s">
        <v>40</v>
      </c>
      <c r="E30" s="111"/>
      <c r="F30" s="110" t="s">
        <v>68</v>
      </c>
      <c r="G30" s="111"/>
      <c r="H30" s="71">
        <v>1</v>
      </c>
      <c r="I30" s="27">
        <v>30</v>
      </c>
      <c r="J30" s="73">
        <v>0.93</v>
      </c>
      <c r="K30" s="75">
        <v>11.2</v>
      </c>
      <c r="L30" s="66">
        <f>I30*J30*K30</f>
        <v>312.48</v>
      </c>
      <c r="M30" s="36">
        <v>420</v>
      </c>
      <c r="N30" s="77" t="str">
        <f>IF(ISBLANK(M30),"",IF(M30&gt;=L30,"OK","OUT"))</f>
        <v>OK</v>
      </c>
      <c r="O30" s="37" t="s">
        <v>57</v>
      </c>
      <c r="P30" s="56"/>
    </row>
    <row r="31" spans="1:16" ht="23.1" customHeight="1">
      <c r="A31" s="7"/>
      <c r="B31" s="37"/>
      <c r="C31" s="37"/>
      <c r="D31" s="112"/>
      <c r="E31" s="113"/>
      <c r="F31" s="112"/>
      <c r="G31" s="113"/>
      <c r="H31" s="72"/>
      <c r="I31" s="72"/>
      <c r="J31" s="74"/>
      <c r="K31" s="76"/>
      <c r="L31" s="66">
        <f>I31*J31*K31</f>
        <v>0</v>
      </c>
      <c r="M31" s="72"/>
      <c r="N31" s="77" t="str">
        <f>IF(ISBLANK(M31),"",IF(M31&gt;=L31,"OK","OUT"))</f>
        <v/>
      </c>
      <c r="O31" s="37"/>
      <c r="P31" s="56"/>
    </row>
    <row r="32" spans="1:16" ht="23.1" customHeight="1">
      <c r="A32" s="7"/>
      <c r="B32" s="37"/>
      <c r="C32" s="37"/>
      <c r="D32" s="89"/>
      <c r="E32" s="90"/>
      <c r="F32" s="89"/>
      <c r="G32" s="90"/>
      <c r="H32" s="72"/>
      <c r="I32" s="72"/>
      <c r="J32" s="74"/>
      <c r="K32" s="76"/>
      <c r="L32" s="66">
        <f>I32*J32*K32</f>
        <v>0</v>
      </c>
      <c r="M32" s="72"/>
      <c r="N32" s="77" t="str">
        <f>IF(ISBLANK(M32),"",IF(M32&gt;=L32,"OK","OUT"))</f>
        <v/>
      </c>
      <c r="O32" s="37"/>
      <c r="P32" s="56"/>
    </row>
    <row r="33" spans="1:17" ht="23.1" customHeight="1">
      <c r="A33" s="7"/>
      <c r="B33" s="37"/>
      <c r="C33" s="37"/>
      <c r="D33" s="89"/>
      <c r="E33" s="90"/>
      <c r="F33" s="89"/>
      <c r="G33" s="90"/>
      <c r="H33" s="72"/>
      <c r="I33" s="72"/>
      <c r="J33" s="74"/>
      <c r="K33" s="76"/>
      <c r="L33" s="66">
        <f>I33*J33*K33</f>
        <v>0</v>
      </c>
      <c r="M33" s="72"/>
      <c r="N33" s="77" t="str">
        <f>IF(ISBLANK(M33),"",IF(M33&gt;=L33,"OK","OUT"))</f>
        <v/>
      </c>
      <c r="O33" s="37"/>
      <c r="P33" s="56"/>
    </row>
    <row r="34" spans="1:17" ht="23.1" customHeight="1">
      <c r="A34" s="7"/>
      <c r="B34" s="37"/>
      <c r="C34" s="37"/>
      <c r="D34" s="114"/>
      <c r="E34" s="115"/>
      <c r="F34" s="114"/>
      <c r="G34" s="115"/>
      <c r="H34" s="72"/>
      <c r="I34" s="72"/>
      <c r="J34" s="74"/>
      <c r="K34" s="76"/>
      <c r="L34" s="66">
        <f>I34*J34*K34</f>
        <v>0</v>
      </c>
      <c r="M34" s="72"/>
      <c r="N34" s="77" t="str">
        <f>IF(ISBLANK(M34),"",IF(M34&gt;=L34,"OK","OUT"))</f>
        <v/>
      </c>
      <c r="O34" s="37"/>
      <c r="P34" s="56"/>
    </row>
    <row r="35" spans="1:17" ht="30" customHeight="1">
      <c r="A35" s="7"/>
      <c r="B35" s="7"/>
      <c r="C35" s="7"/>
      <c r="D35" s="7"/>
      <c r="E35" s="8"/>
      <c r="F35" s="7"/>
      <c r="G35" s="7"/>
      <c r="H35" s="7"/>
      <c r="I35" s="81"/>
      <c r="J35" s="82"/>
      <c r="K35" s="84"/>
      <c r="L35" s="84"/>
      <c r="M35" s="83" t="s">
        <v>67</v>
      </c>
      <c r="N35" s="116"/>
      <c r="O35" s="116"/>
      <c r="P35" s="87"/>
      <c r="Q35" s="80"/>
    </row>
    <row r="36" spans="1:17" ht="20.100000000000001" customHeight="1">
      <c r="I36" s="85"/>
      <c r="O36" s="88"/>
      <c r="P36" s="88"/>
      <c r="Q36" s="80"/>
    </row>
    <row r="37" spans="1:17" ht="20.100000000000001" customHeight="1"/>
    <row r="38" spans="1:17" ht="20.100000000000001" customHeight="1"/>
    <row r="39" spans="1:17" ht="20.100000000000001" customHeight="1"/>
    <row r="40" spans="1:17" ht="20.100000000000001" customHeight="1"/>
    <row r="41" spans="1:17" ht="20.100000000000001" customHeight="1"/>
    <row r="42" spans="1:17" ht="20.100000000000001" customHeight="1"/>
    <row r="43" spans="1:17" ht="20.100000000000001" customHeight="1"/>
    <row r="44" spans="1:17" ht="20.100000000000001" customHeight="1"/>
    <row r="45" spans="1:17" ht="20.100000000000001" customHeight="1"/>
    <row r="46" spans="1:17" ht="20.100000000000001" customHeight="1"/>
    <row r="47" spans="1:17" ht="20.100000000000001" customHeight="1"/>
    <row r="48" spans="1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mergeCells count="30">
    <mergeCell ref="D34:E34"/>
    <mergeCell ref="F34:G34"/>
    <mergeCell ref="N35:O35"/>
    <mergeCell ref="N1:P1"/>
    <mergeCell ref="B3:B7"/>
    <mergeCell ref="C3:C7"/>
    <mergeCell ref="D3:D7"/>
    <mergeCell ref="N4:N7"/>
    <mergeCell ref="O4:O7"/>
    <mergeCell ref="P3:P7"/>
    <mergeCell ref="B2:E2"/>
    <mergeCell ref="B20:E20"/>
    <mergeCell ref="C26:C29"/>
    <mergeCell ref="B26:B29"/>
    <mergeCell ref="D26:E29"/>
    <mergeCell ref="B25:E25"/>
    <mergeCell ref="F33:G33"/>
    <mergeCell ref="N26:N27"/>
    <mergeCell ref="I26:L26"/>
    <mergeCell ref="E3:I3"/>
    <mergeCell ref="N3:O3"/>
    <mergeCell ref="O26:O29"/>
    <mergeCell ref="D30:E30"/>
    <mergeCell ref="D31:E31"/>
    <mergeCell ref="D32:E32"/>
    <mergeCell ref="D33:E33"/>
    <mergeCell ref="F26:G29"/>
    <mergeCell ref="F30:G30"/>
    <mergeCell ref="F31:G31"/>
    <mergeCell ref="F32:G32"/>
  </mergeCells>
  <phoneticPr fontId="1"/>
  <dataValidations count="2">
    <dataValidation type="list" allowBlank="1" showInputMessage="1" showErrorMessage="1" sqref="K8:K20 K24:K25">
      <formula1>"第1種,第2種,第3種"</formula1>
    </dataValidation>
    <dataValidation type="list" allowBlank="1" showInputMessage="1" showErrorMessage="1" sqref="D24 D8:D19 P8:P25">
      <formula1>"○"</formula1>
    </dataValidation>
  </dataValidations>
  <printOptions horizontalCentered="1" verticalCentered="1"/>
  <pageMargins left="0.23622047244094491" right="0" top="0.74803149606299213" bottom="0.74803149606299213" header="0.31496062992125984" footer="0.31496062992125984"/>
  <pageSetup paperSize="8" scale="9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6" r:id="rId4" name="Check Box 26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defaultSize="0" autoFill="0" autoLine="0" autoPict="0">
                <anchor moveWithCells="1">
                  <from>
                    <xdr:col>0</xdr:col>
                    <xdr:colOff>314325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defaultSize="0" autoFill="0" autoLine="0" autoPict="0">
                <anchor moveWithCells="1">
                  <from>
                    <xdr:col>0</xdr:col>
                    <xdr:colOff>314325</xdr:colOff>
                    <xdr:row>22</xdr:row>
                    <xdr:rowOff>9525</xdr:rowOff>
                  </from>
                  <to>
                    <xdr:col>2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ｼｯｸﾊｳｽ換気</vt:lpstr>
      <vt:lpstr>ｼｯｸﾊｳｽ換気!Print_Area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2019-09-05T07:46:09Z</dcterms:created>
  <dcterms:modified xsi:type="dcterms:W3CDTF">2022-04-14T01:18:57Z</dcterms:modified>
</cp:coreProperties>
</file>